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come" state="visible" r:id="rId4"/>
    <sheet sheetId="2" name="Expenses" state="visible" r:id="rId5"/>
    <sheet sheetId="3" name="Mileage" state="visible" r:id="rId6"/>
    <sheet sheetId="4" name="Monthly Summary" state="visible" r:id="rId7"/>
  </sheets>
  <calcPr calcId="171027"/>
</workbook>
</file>

<file path=xl/sharedStrings.xml><?xml version="1.0" encoding="utf-8"?>
<sst xmlns="http://schemas.openxmlformats.org/spreadsheetml/2006/main" count="91" uniqueCount="85">
  <si>
    <t>Date</t>
  </si>
  <si>
    <t>Customer</t>
  </si>
  <si>
    <t>Service Type</t>
  </si>
  <si>
    <t>Invoice #</t>
  </si>
  <si>
    <t>Amount</t>
  </si>
  <si>
    <t>Paid?</t>
  </si>
  <si>
    <t>Method</t>
  </si>
  <si>
    <t>Notes</t>
  </si>
  <si>
    <t>EXAMPLE — Jane Smith</t>
  </si>
  <si>
    <t>Standard cleaning</t>
  </si>
  <si>
    <t>INV-001</t>
  </si>
  <si>
    <t>Yes</t>
  </si>
  <si>
    <t>Stripe</t>
  </si>
  <si>
    <t>Recurring biweekly</t>
  </si>
  <si>
    <t>Category</t>
  </si>
  <si>
    <t>Vendor</t>
  </si>
  <si>
    <t>Description</t>
  </si>
  <si>
    <t>Tax-Deductible?</t>
  </si>
  <si>
    <t>Receipt?</t>
  </si>
  <si>
    <t>COMMON CATEGORIES (reference)</t>
  </si>
  <si>
    <t>Supplies</t>
  </si>
  <si>
    <t>EXAMPLE — Costco</t>
  </si>
  <si>
    <t>Microfiber cloths, all-purpose cleaner</t>
  </si>
  <si>
    <t>Y</t>
  </si>
  <si>
    <t/>
  </si>
  <si>
    <t>Equipment</t>
  </si>
  <si>
    <t>Vehicle / Gas / Mileage</t>
  </si>
  <si>
    <t>Insurance</t>
  </si>
  <si>
    <t>Marketing / Advertising</t>
  </si>
  <si>
    <t>Software / Subscriptions</t>
  </si>
  <si>
    <t>Phone / Internet</t>
  </si>
  <si>
    <t>Office / Admin</t>
  </si>
  <si>
    <t>Professional services (CPA, lawyer)</t>
  </si>
  <si>
    <t>Licenses / Permits</t>
  </si>
  <si>
    <t>Bank fees</t>
  </si>
  <si>
    <t>Payment processing fees</t>
  </si>
  <si>
    <t>Travel</t>
  </si>
  <si>
    <t>Meals (business, 50% deductible)</t>
  </si>
  <si>
    <t>Wages / Contractor pay</t>
  </si>
  <si>
    <t>Repairs &amp; maintenance</t>
  </si>
  <si>
    <t>Uniforms / branded apparel</t>
  </si>
  <si>
    <t>Education / training</t>
  </si>
  <si>
    <t>Other</t>
  </si>
  <si>
    <t>From</t>
  </si>
  <si>
    <t>To</t>
  </si>
  <si>
    <t>Purpose</t>
  </si>
  <si>
    <t>Business Miles</t>
  </si>
  <si>
    <t>IRS Rate</t>
  </si>
  <si>
    <t>Deduction</t>
  </si>
  <si>
    <t>IRS STANDARD MILEAGE RATE</t>
  </si>
  <si>
    <t>EXAMPLE — Home base</t>
  </si>
  <si>
    <t>EXAMPLE — 123 Oak St customer</t>
  </si>
  <si>
    <t>Standard cleaning visit</t>
  </si>
  <si>
    <t>2024: $0.67/mile</t>
  </si>
  <si>
    <t>2025: $0.70/mile</t>
  </si>
  <si>
    <t>Update yearly — check IRS.gov for the current rate before tax filing.</t>
  </si>
  <si>
    <t>Month</t>
  </si>
  <si>
    <t>Income</t>
  </si>
  <si>
    <t>Expenses</t>
  </si>
  <si>
    <t>Mileage Deduction</t>
  </si>
  <si>
    <t>Net Profit</t>
  </si>
  <si>
    <t>Margin %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</si>
  <si>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</si>
  <si>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</si>
  <si>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</si>
  <si>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</si>
  <si>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</si>
  <si>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</si>
  <si>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</si>
  <si>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</si>
  <si>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</si>
  <si>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</si>
  <si>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</si>
  <si>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</si>
  <si>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 TOTAL</t>
  </si>
  <si>
    <t>YEAR</t>
  </si>
  <si>
    <t>← Change this to recalc the table for a different year</t>
  </si>
  <si>
    <t>HOW TO USE</t>
  </si>
  <si>
    <t>1. Log every income transaction on the 'Income' tab as it happens.</t>
  </si>
  <si>
    <t>2. Log every business expense on 'Expenses' tab. Save receipts (photo to phone is fine).</t>
  </si>
  <si>
    <t>3. Log every business drive on 'Mileage' tab. The deduction calculates automatically.</t>
  </si>
  <si>
    <t>4. This sheet rolls up everything by month and shows year-to-date.</t>
  </si>
  <si>
    <t>5. Update the IRS standard mileage rate on the Mileage tab in January each year.</t>
  </si>
  <si>
    <t>6. Send these tabs (or a CSV export) to your CPA at tax time. Most cleaner / contractor returns are a 1-hour appointment when records are this clean.</t>
  </si>
  <si>
    <t>Free template by Plyrium · plyrium.com/academy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</si>
</sst>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$&quot;#,##0.00"/>
    <numFmt numFmtId="165" formatCode="0.0"/>
    <numFmt numFmtId="166" formatCode="&quot;$&quot;0.000"/>
    <numFmt numFmtId="167" formatCode="0.0%"/>
  </numFmts>
  <fonts count="9" x14ac:knownFonts="1">
    <font>
      <color theme="1"/>
      <family val="2"/>
      <scheme val="minor"/>
      <sz val="11"/>
      <name val="Calibri"/>
    </font>
    <font>
      <b/>
      <color rgb="FFFFFFFF"/>
    </font>
    <font>
      <i/>
      <color rgb="FF888888"/>
    </font>
    <font>
      <b/>
      <sz val="11"/>
    </font>
    <font>
      <sz val="10"/>
    </font>
    <font>
      <i/>
      <color rgb="FF888888"/>
      <sz val="10"/>
    </font>
    <font>
      <b/>
    </font>
    <font>
      <b/>
      <sz val="12"/>
    </font>
    <font>
      <b/>
      <i/>
      <color rgb="FFD4A574"/>
      <sz val="10"/>
    </font>
  </fonts>
  <fills count="5">
    <fill>
      <patternFill patternType="none"/>
    </fill>
    <fill>
      <patternFill patternType="gray125"/>
    </fill>
    <fill>
      <patternFill patternType="solid">
        <fgColor rgb="FFD4A574"/>
      </patternFill>
    </fill>
    <fill>
      <patternFill patternType="solid">
        <fgColor rgb="FFFAF7F0"/>
      </patternFill>
    </fill>
    <fill>
      <patternFill patternType="solid">
        <fgColor rgb="FFE7DBC4"/>
      </patternFill>
    </fill>
  </fills>
  <borders count="2">
    <border>
      <left/>
      <right/>
      <top/>
      <bottom/>
      <diagonal/>
    </border>
    <border>
      <left/>
      <right/>
      <top style="medium">
        <color rgb="FFD4A57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0" fillId="0" borderId="0" xfId="0" applyNumberFormat="1"/>
    <xf numFmtId="0" fontId="1" fillId="2" borderId="0" xfId="0" applyFont="1" applyFill="1" applyAlignment="1">
      <alignment vertical="center"/>
    </xf>
    <xf numFmtId="164" fontId="1" fillId="2" borderId="0" xfId="0" applyNumberFormat="1" applyFont="1" applyFill="1" applyAlignment="1">
      <alignment vertical="center"/>
    </xf>
    <xf numFmtId="0" fontId="2" fillId="0" borderId="0" xfId="0" applyFont="1"/>
    <xf numFmtId="14" fontId="2" fillId="0" borderId="0" xfId="0" applyNumberFormat="1" applyFont="1"/>
    <xf numFmtId="164" fontId="2" fillId="0" borderId="0" xfId="0" applyNumberFormat="1" applyFont="1"/>
    <xf numFmtId="0" fontId="1" fillId="2" borderId="0" xfId="0" applyFont="1" applyFill="1"/>
    <xf numFmtId="164" fontId="1" fillId="2" borderId="0" xfId="0" applyNumberFormat="1" applyFont="1" applyFill="1"/>
    <xf numFmtId="0" fontId="3" fillId="2" borderId="0" xfId="0" applyFont="1" applyFill="1"/>
    <xf numFmtId="0" fontId="4" fillId="0" borderId="0" xfId="0" applyFont="1"/>
    <xf numFmtId="165" fontId="0" fillId="0" borderId="0" xfId="0" applyNumberFormat="1"/>
    <xf numFmtId="166" fontId="0" fillId="0" borderId="0" xfId="0" applyNumberFormat="1"/>
    <xf numFmtId="165" fontId="1" fillId="2" borderId="0" xfId="0" applyNumberFormat="1" applyFont="1" applyFill="1"/>
    <xf numFmtId="166" fontId="1" fillId="2" borderId="0" xfId="0" applyNumberFormat="1" applyFont="1" applyFill="1"/>
    <xf numFmtId="165" fontId="2" fillId="0" borderId="0" xfId="0" applyNumberFormat="1" applyFont="1"/>
    <xf numFmtId="166" fontId="2" fillId="0" borderId="0" xfId="0" applyNumberFormat="1" applyFont="1"/>
    <xf numFmtId="0" fontId="5" fillId="0" borderId="0" xfId="0" applyFont="1"/>
    <xf numFmtId="167" fontId="0" fillId="0" borderId="0" xfId="0" applyNumberFormat="1"/>
    <xf numFmtId="167" fontId="1" fillId="2" borderId="0" xfId="0" applyNumberFormat="1" applyFont="1" applyFill="1"/>
    <xf numFmtId="0" fontId="0" fillId="3" borderId="0" xfId="0" applyFill="1"/>
    <xf numFmtId="164" fontId="0" fillId="3" borderId="0" xfId="0" applyNumberFormat="1" applyFill="1"/>
    <xf numFmtId="167" fontId="0" fillId="3" borderId="0" xfId="0" applyNumberFormat="1" applyFill="1"/>
    <xf numFmtId="0" fontId="6" fillId="0" borderId="0" xfId="0" applyFont="1"/>
    <xf numFmtId="0" fontId="6" fillId="4" borderId="1" xfId="0" applyFont="1" applyFill="1" applyBorder="1"/>
    <xf numFmtId="164" fontId="6" fillId="4" borderId="1" xfId="0" applyNumberFormat="1" applyFont="1" applyFill="1" applyBorder="1"/>
    <xf numFmtId="167" fontId="6" fillId="4" borderId="1" xfId="0" applyNumberFormat="1" applyFont="1" applyFill="1" applyBorder="1"/>
    <xf numFmtId="164" fontId="6" fillId="0" borderId="0" xfId="0" applyNumberFormat="1" applyFont="1"/>
    <xf numFmtId="164" fontId="5" fillId="0" borderId="0" xfId="0" applyNumberFormat="1" applyFont="1"/>
    <xf numFmtId="0" fontId="7" fillId="0" borderId="0" xfId="0" applyFont="1"/>
    <xf numFmtId="0" fontId="0" fillId="0" borderId="0" xfId="0" applyAlignment="1">
      <alignment wrapText="1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2C55E"/>
  </sheetPr>
  <dimension ref="A1:H2"/>
  <sheetFormatPr defaultRowHeight="15" outlineLevelRow="0" outlineLevelCol="0" x14ac:dyDescent="55"/>
  <cols>
    <col min="1" max="1" width="12" customWidth="1"/>
    <col min="2" max="2" width="25" customWidth="1"/>
    <col min="3" max="3" width="22" customWidth="1"/>
    <col min="4" max="4" width="12" customWidth="1"/>
    <col min="5" max="5" width="12" style="1" customWidth="1"/>
    <col min="6" max="6" width="8" customWidth="1"/>
    <col min="7" max="7" width="14" customWidth="1"/>
    <col min="8" max="8" width="30" customWidth="1"/>
  </cols>
  <sheetData>
    <row r="1" spans="1:8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</row>
    <row r="2" spans="1:8" s="4" customFormat="1" x14ac:dyDescent="0.25">
      <c r="A2" s="5">
        <v>46146.80179508102</v>
      </c>
      <c r="B2" s="4" t="s">
        <v>8</v>
      </c>
      <c r="C2" s="4" t="s">
        <v>9</v>
      </c>
      <c r="D2" s="4" t="s">
        <v>10</v>
      </c>
      <c r="E2" s="6">
        <v>175</v>
      </c>
      <c r="F2" s="4" t="s">
        <v>11</v>
      </c>
      <c r="G2" s="4" t="s">
        <v>12</v>
      </c>
      <c r="H2" s="4" t="s">
        <v>13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F4444"/>
  </sheetPr>
  <dimension ref="A1:J20"/>
  <sheetFormatPr defaultRowHeight="15" outlineLevelRow="0" outlineLevelCol="0" x14ac:dyDescent="55"/>
  <cols>
    <col min="1" max="1" width="12" customWidth="1"/>
    <col min="2" max="3" width="22" customWidth="1"/>
    <col min="4" max="4" width="30" customWidth="1"/>
    <col min="5" max="5" width="12" style="1" customWidth="1"/>
    <col min="6" max="6" width="16" customWidth="1"/>
    <col min="7" max="7" width="10" customWidth="1"/>
    <col min="8" max="8" width="30" customWidth="1"/>
    <col min="10" max="10" width="35" customWidth="1"/>
  </cols>
  <sheetData>
    <row r="1" spans="1:10" s="7" customFormat="1" x14ac:dyDescent="0.25">
      <c r="A1" s="7" t="s">
        <v>0</v>
      </c>
      <c r="B1" s="7" t="s">
        <v>14</v>
      </c>
      <c r="C1" s="7" t="s">
        <v>15</v>
      </c>
      <c r="D1" s="7" t="s">
        <v>16</v>
      </c>
      <c r="E1" s="8" t="s">
        <v>4</v>
      </c>
      <c r="F1" s="7" t="s">
        <v>17</v>
      </c>
      <c r="G1" s="7" t="s">
        <v>18</v>
      </c>
      <c r="H1" s="7" t="s">
        <v>7</v>
      </c>
      <c r="J1" s="9" t="s">
        <v>19</v>
      </c>
    </row>
    <row r="2" spans="1:10" s="4" customFormat="1" x14ac:dyDescent="0.25">
      <c r="A2" s="5">
        <v>46146.80179509259</v>
      </c>
      <c r="B2" s="4" t="s">
        <v>20</v>
      </c>
      <c r="C2" s="4" t="s">
        <v>21</v>
      </c>
      <c r="D2" s="4" t="s">
        <v>22</v>
      </c>
      <c r="E2" s="6">
        <v>87.42</v>
      </c>
      <c r="F2" s="4" t="s">
        <v>11</v>
      </c>
      <c r="G2" s="4" t="s">
        <v>23</v>
      </c>
      <c r="H2" s="4" t="s">
        <v>24</v>
      </c>
      <c r="J2" s="10" t="s">
        <v>20</v>
      </c>
    </row>
    <row r="3" spans="10:10" x14ac:dyDescent="0.25">
      <c r="J3" s="10" t="s">
        <v>25</v>
      </c>
    </row>
    <row r="4" spans="10:10" x14ac:dyDescent="0.25">
      <c r="J4" s="10" t="s">
        <v>26</v>
      </c>
    </row>
    <row r="5" spans="10:10" x14ac:dyDescent="0.25">
      <c r="J5" s="10" t="s">
        <v>27</v>
      </c>
    </row>
    <row r="6" spans="10:10" x14ac:dyDescent="0.25">
      <c r="J6" s="10" t="s">
        <v>28</v>
      </c>
    </row>
    <row r="7" spans="10:10" x14ac:dyDescent="0.25">
      <c r="J7" s="10" t="s">
        <v>29</v>
      </c>
    </row>
    <row r="8" spans="10:10" x14ac:dyDescent="0.25">
      <c r="J8" s="10" t="s">
        <v>30</v>
      </c>
    </row>
    <row r="9" spans="10:10" x14ac:dyDescent="0.25">
      <c r="J9" s="10" t="s">
        <v>31</v>
      </c>
    </row>
    <row r="10" spans="10:10" x14ac:dyDescent="0.25">
      <c r="J10" s="10" t="s">
        <v>32</v>
      </c>
    </row>
    <row r="11" spans="10:10" x14ac:dyDescent="0.25">
      <c r="J11" s="10" t="s">
        <v>33</v>
      </c>
    </row>
    <row r="12" spans="10:10" x14ac:dyDescent="0.25">
      <c r="J12" s="10" t="s">
        <v>34</v>
      </c>
    </row>
    <row r="13" spans="10:10" x14ac:dyDescent="0.25">
      <c r="J13" s="10" t="s">
        <v>35</v>
      </c>
    </row>
    <row r="14" spans="10:10" x14ac:dyDescent="0.25">
      <c r="J14" s="10" t="s">
        <v>36</v>
      </c>
    </row>
    <row r="15" spans="10:10" x14ac:dyDescent="0.25">
      <c r="J15" s="10" t="s">
        <v>37</v>
      </c>
    </row>
    <row r="16" spans="10:10" x14ac:dyDescent="0.25">
      <c r="J16" s="10" t="s">
        <v>38</v>
      </c>
    </row>
    <row r="17" spans="10:10" x14ac:dyDescent="0.25">
      <c r="J17" s="10" t="s">
        <v>39</v>
      </c>
    </row>
    <row r="18" spans="10:10" x14ac:dyDescent="0.25">
      <c r="J18" s="10" t="s">
        <v>40</v>
      </c>
    </row>
    <row r="19" spans="10:10" x14ac:dyDescent="0.25">
      <c r="J19" s="10" t="s">
        <v>41</v>
      </c>
    </row>
    <row r="20" spans="10:10" x14ac:dyDescent="0.25">
      <c r="J20" s="10" t="s">
        <v>42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B82F6"/>
  </sheetPr>
  <dimension ref="A1:I202"/>
  <sheetFormatPr defaultRowHeight="15" outlineLevelRow="0" outlineLevelCol="0" x14ac:dyDescent="55"/>
  <cols>
    <col min="1" max="1" width="12" customWidth="1"/>
    <col min="2" max="3" width="22" customWidth="1"/>
    <col min="4" max="4" width="30" customWidth="1"/>
    <col min="5" max="5" width="14" style="11" customWidth="1"/>
    <col min="6" max="6" width="12" style="12" customWidth="1"/>
    <col min="7" max="7" width="14" style="1" customWidth="1"/>
    <col min="9" max="9" width="50" customWidth="1"/>
  </cols>
  <sheetData>
    <row r="1" spans="1:9" s="7" customFormat="1" x14ac:dyDescent="0.25">
      <c r="A1" s="7" t="s">
        <v>0</v>
      </c>
      <c r="B1" s="7" t="s">
        <v>43</v>
      </c>
      <c r="C1" s="7" t="s">
        <v>44</v>
      </c>
      <c r="D1" s="7" t="s">
        <v>45</v>
      </c>
      <c r="E1" s="13" t="s">
        <v>46</v>
      </c>
      <c r="F1" s="14" t="s">
        <v>47</v>
      </c>
      <c r="G1" s="8" t="s">
        <v>48</v>
      </c>
      <c r="I1" s="9" t="s">
        <v>49</v>
      </c>
    </row>
    <row r="2" spans="1:9" s="4" customFormat="1" x14ac:dyDescent="0.25">
      <c r="A2" s="5">
        <v>46146.80179509259</v>
      </c>
      <c r="B2" s="4" t="s">
        <v>50</v>
      </c>
      <c r="C2" s="4" t="s">
        <v>51</v>
      </c>
      <c r="D2" s="4" t="s">
        <v>52</v>
      </c>
      <c r="E2" s="15">
        <v>12.4</v>
      </c>
      <c r="F2" s="16">
        <v>0.7</v>
      </c>
      <c r="G2" s="6">
        <f>E2*F2</f>
      </c>
      <c r="I2" s="4" t="s">
        <v>53</v>
      </c>
    </row>
    <row r="3" spans="7:9" x14ac:dyDescent="0.25">
      <c r="G3" s="1">
        <f>E3*F3</f>
      </c>
      <c r="I3" t="s">
        <v>54</v>
      </c>
    </row>
    <row r="4" spans="7:9" x14ac:dyDescent="0.25">
      <c r="G4" s="1">
        <f>E4*F4</f>
      </c>
      <c r="I4" s="17" t="s">
        <v>55</v>
      </c>
    </row>
    <row r="5" spans="7:7" x14ac:dyDescent="0.25">
      <c r="G5" s="1">
        <f>E5*F5</f>
      </c>
    </row>
    <row r="6" spans="7:7" x14ac:dyDescent="0.25">
      <c r="G6" s="1">
        <f>E6*F6</f>
      </c>
    </row>
    <row r="7" spans="7:7" x14ac:dyDescent="0.25">
      <c r="G7" s="1">
        <f>E7*F7</f>
      </c>
    </row>
    <row r="8" spans="7:7" x14ac:dyDescent="0.25">
      <c r="G8" s="1">
        <f>E8*F8</f>
      </c>
    </row>
    <row r="9" spans="7:7" x14ac:dyDescent="0.25">
      <c r="G9" s="1">
        <f>E9*F9</f>
      </c>
    </row>
    <row r="10" spans="7:7" x14ac:dyDescent="0.25">
      <c r="G10" s="1">
        <f>E10*F10</f>
      </c>
    </row>
    <row r="11" spans="7:7" x14ac:dyDescent="0.25">
      <c r="G11" s="1">
        <f>E11*F11</f>
      </c>
    </row>
    <row r="12" spans="7:7" x14ac:dyDescent="0.25">
      <c r="G12" s="1">
        <f>E12*F12</f>
      </c>
    </row>
    <row r="13" spans="7:7" x14ac:dyDescent="0.25">
      <c r="G13" s="1">
        <f>E13*F13</f>
      </c>
    </row>
    <row r="14" spans="7:7" x14ac:dyDescent="0.25">
      <c r="G14" s="1">
        <f>E14*F14</f>
      </c>
    </row>
    <row r="15" spans="7:7" x14ac:dyDescent="0.25">
      <c r="G15" s="1">
        <f>E15*F15</f>
      </c>
    </row>
    <row r="16" spans="7:7" x14ac:dyDescent="0.25">
      <c r="G16" s="1">
        <f>E16*F16</f>
      </c>
    </row>
    <row r="17" spans="7:7" x14ac:dyDescent="0.25">
      <c r="G17" s="1">
        <f>E17*F17</f>
      </c>
    </row>
    <row r="18" spans="7:7" x14ac:dyDescent="0.25">
      <c r="G18" s="1">
        <f>E18*F18</f>
      </c>
    </row>
    <row r="19" spans="7:7" x14ac:dyDescent="0.25">
      <c r="G19" s="1">
        <f>E19*F19</f>
      </c>
    </row>
    <row r="20" spans="7:7" x14ac:dyDescent="0.25">
      <c r="G20" s="1">
        <f>E20*F20</f>
      </c>
    </row>
    <row r="21" spans="7:7" x14ac:dyDescent="0.25">
      <c r="G21" s="1">
        <f>E21*F21</f>
      </c>
    </row>
    <row r="22" spans="7:7" x14ac:dyDescent="0.25">
      <c r="G22" s="1">
        <f>E22*F22</f>
      </c>
    </row>
    <row r="23" spans="7:7" x14ac:dyDescent="0.25">
      <c r="G23" s="1">
        <f>E23*F23</f>
      </c>
    </row>
    <row r="24" spans="7:7" x14ac:dyDescent="0.25">
      <c r="G24" s="1">
        <f>E24*F24</f>
      </c>
    </row>
    <row r="25" spans="7:7" x14ac:dyDescent="0.25">
      <c r="G25" s="1">
        <f>E25*F25</f>
      </c>
    </row>
    <row r="26" spans="7:7" x14ac:dyDescent="0.25">
      <c r="G26" s="1">
        <f>E26*F26</f>
      </c>
    </row>
    <row r="27" spans="7:7" x14ac:dyDescent="0.25">
      <c r="G27" s="1">
        <f>E27*F27</f>
      </c>
    </row>
    <row r="28" spans="7:7" x14ac:dyDescent="0.25">
      <c r="G28" s="1">
        <f>E28*F28</f>
      </c>
    </row>
    <row r="29" spans="7:7" x14ac:dyDescent="0.25">
      <c r="G29" s="1">
        <f>E29*F29</f>
      </c>
    </row>
    <row r="30" spans="7:7" x14ac:dyDescent="0.25">
      <c r="G30" s="1">
        <f>E30*F30</f>
      </c>
    </row>
    <row r="31" spans="7:7" x14ac:dyDescent="0.25">
      <c r="G31" s="1">
        <f>E31*F31</f>
      </c>
    </row>
    <row r="32" spans="7:7" x14ac:dyDescent="0.25">
      <c r="G32" s="1">
        <f>E32*F32</f>
      </c>
    </row>
    <row r="33" spans="7:7" x14ac:dyDescent="0.25">
      <c r="G33" s="1">
        <f>E33*F33</f>
      </c>
    </row>
    <row r="34" spans="7:7" x14ac:dyDescent="0.25">
      <c r="G34" s="1">
        <f>E34*F34</f>
      </c>
    </row>
    <row r="35" spans="7:7" x14ac:dyDescent="0.25">
      <c r="G35" s="1">
        <f>E35*F35</f>
      </c>
    </row>
    <row r="36" spans="7:7" x14ac:dyDescent="0.25">
      <c r="G36" s="1">
        <f>E36*F36</f>
      </c>
    </row>
    <row r="37" spans="7:7" x14ac:dyDescent="0.25">
      <c r="G37" s="1">
        <f>E37*F37</f>
      </c>
    </row>
    <row r="38" spans="7:7" x14ac:dyDescent="0.25">
      <c r="G38" s="1">
        <f>E38*F38</f>
      </c>
    </row>
    <row r="39" spans="7:7" x14ac:dyDescent="0.25">
      <c r="G39" s="1">
        <f>E39*F39</f>
      </c>
    </row>
    <row r="40" spans="7:7" x14ac:dyDescent="0.25">
      <c r="G40" s="1">
        <f>E40*F40</f>
      </c>
    </row>
    <row r="41" spans="7:7" x14ac:dyDescent="0.25">
      <c r="G41" s="1">
        <f>E41*F41</f>
      </c>
    </row>
    <row r="42" spans="7:7" x14ac:dyDescent="0.25">
      <c r="G42" s="1">
        <f>E42*F42</f>
      </c>
    </row>
    <row r="43" spans="7:7" x14ac:dyDescent="0.25">
      <c r="G43" s="1">
        <f>E43*F43</f>
      </c>
    </row>
    <row r="44" spans="7:7" x14ac:dyDescent="0.25">
      <c r="G44" s="1">
        <f>E44*F44</f>
      </c>
    </row>
    <row r="45" spans="7:7" x14ac:dyDescent="0.25">
      <c r="G45" s="1">
        <f>E45*F45</f>
      </c>
    </row>
    <row r="46" spans="7:7" x14ac:dyDescent="0.25">
      <c r="G46" s="1">
        <f>E46*F46</f>
      </c>
    </row>
    <row r="47" spans="7:7" x14ac:dyDescent="0.25">
      <c r="G47" s="1">
        <f>E47*F47</f>
      </c>
    </row>
    <row r="48" spans="7:7" x14ac:dyDescent="0.25">
      <c r="G48" s="1">
        <f>E48*F48</f>
      </c>
    </row>
    <row r="49" spans="7:7" x14ac:dyDescent="0.25">
      <c r="G49" s="1">
        <f>E49*F49</f>
      </c>
    </row>
    <row r="50" spans="7:7" x14ac:dyDescent="0.25">
      <c r="G50" s="1">
        <f>E50*F50</f>
      </c>
    </row>
    <row r="51" spans="7:7" x14ac:dyDescent="0.25">
      <c r="G51" s="1">
        <f>E51*F51</f>
      </c>
    </row>
    <row r="52" spans="7:7" x14ac:dyDescent="0.25">
      <c r="G52" s="1">
        <f>E52*F52</f>
      </c>
    </row>
    <row r="53" spans="7:7" x14ac:dyDescent="0.25">
      <c r="G53" s="1">
        <f>E53*F53</f>
      </c>
    </row>
    <row r="54" spans="7:7" x14ac:dyDescent="0.25">
      <c r="G54" s="1">
        <f>E54*F54</f>
      </c>
    </row>
    <row r="55" spans="7:7" x14ac:dyDescent="0.25">
      <c r="G55" s="1">
        <f>E55*F55</f>
      </c>
    </row>
    <row r="56" spans="7:7" x14ac:dyDescent="0.25">
      <c r="G56" s="1">
        <f>E56*F56</f>
      </c>
    </row>
    <row r="57" spans="7:7" x14ac:dyDescent="0.25">
      <c r="G57" s="1">
        <f>E57*F57</f>
      </c>
    </row>
    <row r="58" spans="7:7" x14ac:dyDescent="0.25">
      <c r="G58" s="1">
        <f>E58*F58</f>
      </c>
    </row>
    <row r="59" spans="7:7" x14ac:dyDescent="0.25">
      <c r="G59" s="1">
        <f>E59*F59</f>
      </c>
    </row>
    <row r="60" spans="7:7" x14ac:dyDescent="0.25">
      <c r="G60" s="1">
        <f>E60*F60</f>
      </c>
    </row>
    <row r="61" spans="7:7" x14ac:dyDescent="0.25">
      <c r="G61" s="1">
        <f>E61*F61</f>
      </c>
    </row>
    <row r="62" spans="7:7" x14ac:dyDescent="0.25">
      <c r="G62" s="1">
        <f>E62*F62</f>
      </c>
    </row>
    <row r="63" spans="7:7" x14ac:dyDescent="0.25">
      <c r="G63" s="1">
        <f>E63*F63</f>
      </c>
    </row>
    <row r="64" spans="7:7" x14ac:dyDescent="0.25">
      <c r="G64" s="1">
        <f>E64*F64</f>
      </c>
    </row>
    <row r="65" spans="7:7" x14ac:dyDescent="0.25">
      <c r="G65" s="1">
        <f>E65*F65</f>
      </c>
    </row>
    <row r="66" spans="7:7" x14ac:dyDescent="0.25">
      <c r="G66" s="1">
        <f>E66*F66</f>
      </c>
    </row>
    <row r="67" spans="7:7" x14ac:dyDescent="0.25">
      <c r="G67" s="1">
        <f>E67*F67</f>
      </c>
    </row>
    <row r="68" spans="7:7" x14ac:dyDescent="0.25">
      <c r="G68" s="1">
        <f>E68*F68</f>
      </c>
    </row>
    <row r="69" spans="7:7" x14ac:dyDescent="0.25">
      <c r="G69" s="1">
        <f>E69*F69</f>
      </c>
    </row>
    <row r="70" spans="7:7" x14ac:dyDescent="0.25">
      <c r="G70" s="1">
        <f>E70*F70</f>
      </c>
    </row>
    <row r="71" spans="7:7" x14ac:dyDescent="0.25">
      <c r="G71" s="1">
        <f>E71*F71</f>
      </c>
    </row>
    <row r="72" spans="7:7" x14ac:dyDescent="0.25">
      <c r="G72" s="1">
        <f>E72*F72</f>
      </c>
    </row>
    <row r="73" spans="7:7" x14ac:dyDescent="0.25">
      <c r="G73" s="1">
        <f>E73*F73</f>
      </c>
    </row>
    <row r="74" spans="7:7" x14ac:dyDescent="0.25">
      <c r="G74" s="1">
        <f>E74*F74</f>
      </c>
    </row>
    <row r="75" spans="7:7" x14ac:dyDescent="0.25">
      <c r="G75" s="1">
        <f>E75*F75</f>
      </c>
    </row>
    <row r="76" spans="7:7" x14ac:dyDescent="0.25">
      <c r="G76" s="1">
        <f>E76*F76</f>
      </c>
    </row>
    <row r="77" spans="7:7" x14ac:dyDescent="0.25">
      <c r="G77" s="1">
        <f>E77*F77</f>
      </c>
    </row>
    <row r="78" spans="7:7" x14ac:dyDescent="0.25">
      <c r="G78" s="1">
        <f>E78*F78</f>
      </c>
    </row>
    <row r="79" spans="7:7" x14ac:dyDescent="0.25">
      <c r="G79" s="1">
        <f>E79*F79</f>
      </c>
    </row>
    <row r="80" spans="7:7" x14ac:dyDescent="0.25">
      <c r="G80" s="1">
        <f>E80*F80</f>
      </c>
    </row>
    <row r="81" spans="7:7" x14ac:dyDescent="0.25">
      <c r="G81" s="1">
        <f>E81*F81</f>
      </c>
    </row>
    <row r="82" spans="7:7" x14ac:dyDescent="0.25">
      <c r="G82" s="1">
        <f>E82*F82</f>
      </c>
    </row>
    <row r="83" spans="7:7" x14ac:dyDescent="0.25">
      <c r="G83" s="1">
        <f>E83*F83</f>
      </c>
    </row>
    <row r="84" spans="7:7" x14ac:dyDescent="0.25">
      <c r="G84" s="1">
        <f>E84*F84</f>
      </c>
    </row>
    <row r="85" spans="7:7" x14ac:dyDescent="0.25">
      <c r="G85" s="1">
        <f>E85*F85</f>
      </c>
    </row>
    <row r="86" spans="7:7" x14ac:dyDescent="0.25">
      <c r="G86" s="1">
        <f>E86*F86</f>
      </c>
    </row>
    <row r="87" spans="7:7" x14ac:dyDescent="0.25">
      <c r="G87" s="1">
        <f>E87*F87</f>
      </c>
    </row>
    <row r="88" spans="7:7" x14ac:dyDescent="0.25">
      <c r="G88" s="1">
        <f>E88*F88</f>
      </c>
    </row>
    <row r="89" spans="7:7" x14ac:dyDescent="0.25">
      <c r="G89" s="1">
        <f>E89*F89</f>
      </c>
    </row>
    <row r="90" spans="7:7" x14ac:dyDescent="0.25">
      <c r="G90" s="1">
        <f>E90*F90</f>
      </c>
    </row>
    <row r="91" spans="7:7" x14ac:dyDescent="0.25">
      <c r="G91" s="1">
        <f>E91*F91</f>
      </c>
    </row>
    <row r="92" spans="7:7" x14ac:dyDescent="0.25">
      <c r="G92" s="1">
        <f>E92*F92</f>
      </c>
    </row>
    <row r="93" spans="7:7" x14ac:dyDescent="0.25">
      <c r="G93" s="1">
        <f>E93*F93</f>
      </c>
    </row>
    <row r="94" spans="7:7" x14ac:dyDescent="0.25">
      <c r="G94" s="1">
        <f>E94*F94</f>
      </c>
    </row>
    <row r="95" spans="7:7" x14ac:dyDescent="0.25">
      <c r="G95" s="1">
        <f>E95*F95</f>
      </c>
    </row>
    <row r="96" spans="7:7" x14ac:dyDescent="0.25">
      <c r="G96" s="1">
        <f>E96*F96</f>
      </c>
    </row>
    <row r="97" spans="7:7" x14ac:dyDescent="0.25">
      <c r="G97" s="1">
        <f>E97*F97</f>
      </c>
    </row>
    <row r="98" spans="7:7" x14ac:dyDescent="0.25">
      <c r="G98" s="1">
        <f>E98*F98</f>
      </c>
    </row>
    <row r="99" spans="7:7" x14ac:dyDescent="0.25">
      <c r="G99" s="1">
        <f>E99*F99</f>
      </c>
    </row>
    <row r="100" spans="7:7" x14ac:dyDescent="0.25">
      <c r="G100" s="1">
        <f>E100*F100</f>
      </c>
    </row>
    <row r="101" spans="7:7" x14ac:dyDescent="0.25">
      <c r="G101" s="1">
        <f>E101*F101</f>
      </c>
    </row>
    <row r="102" spans="7:7" x14ac:dyDescent="0.25">
      <c r="G102" s="1">
        <f>E102*F102</f>
      </c>
    </row>
    <row r="103" spans="7:7" x14ac:dyDescent="0.25">
      <c r="G103" s="1">
        <f>E103*F103</f>
      </c>
    </row>
    <row r="104" spans="7:7" x14ac:dyDescent="0.25">
      <c r="G104" s="1">
        <f>E104*F104</f>
      </c>
    </row>
    <row r="105" spans="7:7" x14ac:dyDescent="0.25">
      <c r="G105" s="1">
        <f>E105*F105</f>
      </c>
    </row>
    <row r="106" spans="7:7" x14ac:dyDescent="0.25">
      <c r="G106" s="1">
        <f>E106*F106</f>
      </c>
    </row>
    <row r="107" spans="7:7" x14ac:dyDescent="0.25">
      <c r="G107" s="1">
        <f>E107*F107</f>
      </c>
    </row>
    <row r="108" spans="7:7" x14ac:dyDescent="0.25">
      <c r="G108" s="1">
        <f>E108*F108</f>
      </c>
    </row>
    <row r="109" spans="7:7" x14ac:dyDescent="0.25">
      <c r="G109" s="1">
        <f>E109*F109</f>
      </c>
    </row>
    <row r="110" spans="7:7" x14ac:dyDescent="0.25">
      <c r="G110" s="1">
        <f>E110*F110</f>
      </c>
    </row>
    <row r="111" spans="7:7" x14ac:dyDescent="0.25">
      <c r="G111" s="1">
        <f>E111*F111</f>
      </c>
    </row>
    <row r="112" spans="7:7" x14ac:dyDescent="0.25">
      <c r="G112" s="1">
        <f>E112*F112</f>
      </c>
    </row>
    <row r="113" spans="7:7" x14ac:dyDescent="0.25">
      <c r="G113" s="1">
        <f>E113*F113</f>
      </c>
    </row>
    <row r="114" spans="7:7" x14ac:dyDescent="0.25">
      <c r="G114" s="1">
        <f>E114*F114</f>
      </c>
    </row>
    <row r="115" spans="7:7" x14ac:dyDescent="0.25">
      <c r="G115" s="1">
        <f>E115*F115</f>
      </c>
    </row>
    <row r="116" spans="7:7" x14ac:dyDescent="0.25">
      <c r="G116" s="1">
        <f>E116*F116</f>
      </c>
    </row>
    <row r="117" spans="7:7" x14ac:dyDescent="0.25">
      <c r="G117" s="1">
        <f>E117*F117</f>
      </c>
    </row>
    <row r="118" spans="7:7" x14ac:dyDescent="0.25">
      <c r="G118" s="1">
        <f>E118*F118</f>
      </c>
    </row>
    <row r="119" spans="7:7" x14ac:dyDescent="0.25">
      <c r="G119" s="1">
        <f>E119*F119</f>
      </c>
    </row>
    <row r="120" spans="7:7" x14ac:dyDescent="0.25">
      <c r="G120" s="1">
        <f>E120*F120</f>
      </c>
    </row>
    <row r="121" spans="7:7" x14ac:dyDescent="0.25">
      <c r="G121" s="1">
        <f>E121*F121</f>
      </c>
    </row>
    <row r="122" spans="7:7" x14ac:dyDescent="0.25">
      <c r="G122" s="1">
        <f>E122*F122</f>
      </c>
    </row>
    <row r="123" spans="7:7" x14ac:dyDescent="0.25">
      <c r="G123" s="1">
        <f>E123*F123</f>
      </c>
    </row>
    <row r="124" spans="7:7" x14ac:dyDescent="0.25">
      <c r="G124" s="1">
        <f>E124*F124</f>
      </c>
    </row>
    <row r="125" spans="7:7" x14ac:dyDescent="0.25">
      <c r="G125" s="1">
        <f>E125*F125</f>
      </c>
    </row>
    <row r="126" spans="7:7" x14ac:dyDescent="0.25">
      <c r="G126" s="1">
        <f>E126*F126</f>
      </c>
    </row>
    <row r="127" spans="7:7" x14ac:dyDescent="0.25">
      <c r="G127" s="1">
        <f>E127*F127</f>
      </c>
    </row>
    <row r="128" spans="7:7" x14ac:dyDescent="0.25">
      <c r="G128" s="1">
        <f>E128*F128</f>
      </c>
    </row>
    <row r="129" spans="7:7" x14ac:dyDescent="0.25">
      <c r="G129" s="1">
        <f>E129*F129</f>
      </c>
    </row>
    <row r="130" spans="7:7" x14ac:dyDescent="0.25">
      <c r="G130" s="1">
        <f>E130*F130</f>
      </c>
    </row>
    <row r="131" spans="7:7" x14ac:dyDescent="0.25">
      <c r="G131" s="1">
        <f>E131*F131</f>
      </c>
    </row>
    <row r="132" spans="7:7" x14ac:dyDescent="0.25">
      <c r="G132" s="1">
        <f>E132*F132</f>
      </c>
    </row>
    <row r="133" spans="7:7" x14ac:dyDescent="0.25">
      <c r="G133" s="1">
        <f>E133*F133</f>
      </c>
    </row>
    <row r="134" spans="7:7" x14ac:dyDescent="0.25">
      <c r="G134" s="1">
        <f>E134*F134</f>
      </c>
    </row>
    <row r="135" spans="7:7" x14ac:dyDescent="0.25">
      <c r="G135" s="1">
        <f>E135*F135</f>
      </c>
    </row>
    <row r="136" spans="7:7" x14ac:dyDescent="0.25">
      <c r="G136" s="1">
        <f>E136*F136</f>
      </c>
    </row>
    <row r="137" spans="7:7" x14ac:dyDescent="0.25">
      <c r="G137" s="1">
        <f>E137*F137</f>
      </c>
    </row>
    <row r="138" spans="7:7" x14ac:dyDescent="0.25">
      <c r="G138" s="1">
        <f>E138*F138</f>
      </c>
    </row>
    <row r="139" spans="7:7" x14ac:dyDescent="0.25">
      <c r="G139" s="1">
        <f>E139*F139</f>
      </c>
    </row>
    <row r="140" spans="7:7" x14ac:dyDescent="0.25">
      <c r="G140" s="1">
        <f>E140*F140</f>
      </c>
    </row>
    <row r="141" spans="7:7" x14ac:dyDescent="0.25">
      <c r="G141" s="1">
        <f>E141*F141</f>
      </c>
    </row>
    <row r="142" spans="7:7" x14ac:dyDescent="0.25">
      <c r="G142" s="1">
        <f>E142*F142</f>
      </c>
    </row>
    <row r="143" spans="7:7" x14ac:dyDescent="0.25">
      <c r="G143" s="1">
        <f>E143*F143</f>
      </c>
    </row>
    <row r="144" spans="7:7" x14ac:dyDescent="0.25">
      <c r="G144" s="1">
        <f>E144*F144</f>
      </c>
    </row>
    <row r="145" spans="7:7" x14ac:dyDescent="0.25">
      <c r="G145" s="1">
        <f>E145*F145</f>
      </c>
    </row>
    <row r="146" spans="7:7" x14ac:dyDescent="0.25">
      <c r="G146" s="1">
        <f>E146*F146</f>
      </c>
    </row>
    <row r="147" spans="7:7" x14ac:dyDescent="0.25">
      <c r="G147" s="1">
        <f>E147*F147</f>
      </c>
    </row>
    <row r="148" spans="7:7" x14ac:dyDescent="0.25">
      <c r="G148" s="1">
        <f>E148*F148</f>
      </c>
    </row>
    <row r="149" spans="7:7" x14ac:dyDescent="0.25">
      <c r="G149" s="1">
        <f>E149*F149</f>
      </c>
    </row>
    <row r="150" spans="7:7" x14ac:dyDescent="0.25">
      <c r="G150" s="1">
        <f>E150*F150</f>
      </c>
    </row>
    <row r="151" spans="7:7" x14ac:dyDescent="0.25">
      <c r="G151" s="1">
        <f>E151*F151</f>
      </c>
    </row>
    <row r="152" spans="7:7" x14ac:dyDescent="0.25">
      <c r="G152" s="1">
        <f>E152*F152</f>
      </c>
    </row>
    <row r="153" spans="7:7" x14ac:dyDescent="0.25">
      <c r="G153" s="1">
        <f>E153*F153</f>
      </c>
    </row>
    <row r="154" spans="7:7" x14ac:dyDescent="0.25">
      <c r="G154" s="1">
        <f>E154*F154</f>
      </c>
    </row>
    <row r="155" spans="7:7" x14ac:dyDescent="0.25">
      <c r="G155" s="1">
        <f>E155*F155</f>
      </c>
    </row>
    <row r="156" spans="7:7" x14ac:dyDescent="0.25">
      <c r="G156" s="1">
        <f>E156*F156</f>
      </c>
    </row>
    <row r="157" spans="7:7" x14ac:dyDescent="0.25">
      <c r="G157" s="1">
        <f>E157*F157</f>
      </c>
    </row>
    <row r="158" spans="7:7" x14ac:dyDescent="0.25">
      <c r="G158" s="1">
        <f>E158*F158</f>
      </c>
    </row>
    <row r="159" spans="7:7" x14ac:dyDescent="0.25">
      <c r="G159" s="1">
        <f>E159*F159</f>
      </c>
    </row>
    <row r="160" spans="7:7" x14ac:dyDescent="0.25">
      <c r="G160" s="1">
        <f>E160*F160</f>
      </c>
    </row>
    <row r="161" spans="7:7" x14ac:dyDescent="0.25">
      <c r="G161" s="1">
        <f>E161*F161</f>
      </c>
    </row>
    <row r="162" spans="7:7" x14ac:dyDescent="0.25">
      <c r="G162" s="1">
        <f>E162*F162</f>
      </c>
    </row>
    <row r="163" spans="7:7" x14ac:dyDescent="0.25">
      <c r="G163" s="1">
        <f>E163*F163</f>
      </c>
    </row>
    <row r="164" spans="7:7" x14ac:dyDescent="0.25">
      <c r="G164" s="1">
        <f>E164*F164</f>
      </c>
    </row>
    <row r="165" spans="7:7" x14ac:dyDescent="0.25">
      <c r="G165" s="1">
        <f>E165*F165</f>
      </c>
    </row>
    <row r="166" spans="7:7" x14ac:dyDescent="0.25">
      <c r="G166" s="1">
        <f>E166*F166</f>
      </c>
    </row>
    <row r="167" spans="7:7" x14ac:dyDescent="0.25">
      <c r="G167" s="1">
        <f>E167*F167</f>
      </c>
    </row>
    <row r="168" spans="7:7" x14ac:dyDescent="0.25">
      <c r="G168" s="1">
        <f>E168*F168</f>
      </c>
    </row>
    <row r="169" spans="7:7" x14ac:dyDescent="0.25">
      <c r="G169" s="1">
        <f>E169*F169</f>
      </c>
    </row>
    <row r="170" spans="7:7" x14ac:dyDescent="0.25">
      <c r="G170" s="1">
        <f>E170*F170</f>
      </c>
    </row>
    <row r="171" spans="7:7" x14ac:dyDescent="0.25">
      <c r="G171" s="1">
        <f>E171*F171</f>
      </c>
    </row>
    <row r="172" spans="7:7" x14ac:dyDescent="0.25">
      <c r="G172" s="1">
        <f>E172*F172</f>
      </c>
    </row>
    <row r="173" spans="7:7" x14ac:dyDescent="0.25">
      <c r="G173" s="1">
        <f>E173*F173</f>
      </c>
    </row>
    <row r="174" spans="7:7" x14ac:dyDescent="0.25">
      <c r="G174" s="1">
        <f>E174*F174</f>
      </c>
    </row>
    <row r="175" spans="7:7" x14ac:dyDescent="0.25">
      <c r="G175" s="1">
        <f>E175*F175</f>
      </c>
    </row>
    <row r="176" spans="7:7" x14ac:dyDescent="0.25">
      <c r="G176" s="1">
        <f>E176*F176</f>
      </c>
    </row>
    <row r="177" spans="7:7" x14ac:dyDescent="0.25">
      <c r="G177" s="1">
        <f>E177*F177</f>
      </c>
    </row>
    <row r="178" spans="7:7" x14ac:dyDescent="0.25">
      <c r="G178" s="1">
        <f>E178*F178</f>
      </c>
    </row>
    <row r="179" spans="7:7" x14ac:dyDescent="0.25">
      <c r="G179" s="1">
        <f>E179*F179</f>
      </c>
    </row>
    <row r="180" spans="7:7" x14ac:dyDescent="0.25">
      <c r="G180" s="1">
        <f>E180*F180</f>
      </c>
    </row>
    <row r="181" spans="7:7" x14ac:dyDescent="0.25">
      <c r="G181" s="1">
        <f>E181*F181</f>
      </c>
    </row>
    <row r="182" spans="7:7" x14ac:dyDescent="0.25">
      <c r="G182" s="1">
        <f>E182*F182</f>
      </c>
    </row>
    <row r="183" spans="7:7" x14ac:dyDescent="0.25">
      <c r="G183" s="1">
        <f>E183*F183</f>
      </c>
    </row>
    <row r="184" spans="7:7" x14ac:dyDescent="0.25">
      <c r="G184" s="1">
        <f>E184*F184</f>
      </c>
    </row>
    <row r="185" spans="7:7" x14ac:dyDescent="0.25">
      <c r="G185" s="1">
        <f>E185*F185</f>
      </c>
    </row>
    <row r="186" spans="7:7" x14ac:dyDescent="0.25">
      <c r="G186" s="1">
        <f>E186*F186</f>
      </c>
    </row>
    <row r="187" spans="7:7" x14ac:dyDescent="0.25">
      <c r="G187" s="1">
        <f>E187*F187</f>
      </c>
    </row>
    <row r="188" spans="7:7" x14ac:dyDescent="0.25">
      <c r="G188" s="1">
        <f>E188*F188</f>
      </c>
    </row>
    <row r="189" spans="7:7" x14ac:dyDescent="0.25">
      <c r="G189" s="1">
        <f>E189*F189</f>
      </c>
    </row>
    <row r="190" spans="7:7" x14ac:dyDescent="0.25">
      <c r="G190" s="1">
        <f>E190*F190</f>
      </c>
    </row>
    <row r="191" spans="7:7" x14ac:dyDescent="0.25">
      <c r="G191" s="1">
        <f>E191*F191</f>
      </c>
    </row>
    <row r="192" spans="7:7" x14ac:dyDescent="0.25">
      <c r="G192" s="1">
        <f>E192*F192</f>
      </c>
    </row>
    <row r="193" spans="7:7" x14ac:dyDescent="0.25">
      <c r="G193" s="1">
        <f>E193*F193</f>
      </c>
    </row>
    <row r="194" spans="7:7" x14ac:dyDescent="0.25">
      <c r="G194" s="1">
        <f>E194*F194</f>
      </c>
    </row>
    <row r="195" spans="7:7" x14ac:dyDescent="0.25">
      <c r="G195" s="1">
        <f>E195*F195</f>
      </c>
    </row>
    <row r="196" spans="7:7" x14ac:dyDescent="0.25">
      <c r="G196" s="1">
        <f>E196*F196</f>
      </c>
    </row>
    <row r="197" spans="7:7" x14ac:dyDescent="0.25">
      <c r="G197" s="1">
        <f>E197*F197</f>
      </c>
    </row>
    <row r="198" spans="7:7" x14ac:dyDescent="0.25">
      <c r="G198" s="1">
        <f>E198*F198</f>
      </c>
    </row>
    <row r="199" spans="7:7" x14ac:dyDescent="0.25">
      <c r="G199" s="1">
        <f>E199*F199</f>
      </c>
    </row>
    <row r="200" spans="7:7" x14ac:dyDescent="0.25">
      <c r="G200" s="1">
        <f>E200*F200</f>
      </c>
    </row>
    <row r="201" spans="7:7" x14ac:dyDescent="0.25">
      <c r="G201" s="1">
        <f>E201*F201</f>
      </c>
    </row>
    <row r="202" spans="7:7" x14ac:dyDescent="0.25">
      <c r="G202" s="1">
        <f>E202*F202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4A574"/>
  </sheetPr>
  <dimension ref="A1:F28"/>
  <sheetFormatPr defaultRowHeight="15" outlineLevelRow="0" outlineLevelCol="0" x14ac:dyDescent="55"/>
  <cols>
    <col min="1" max="1" width="14" customWidth="1"/>
    <col min="2" max="3" width="14" style="1" customWidth="1"/>
    <col min="4" max="4" width="18" style="1" customWidth="1"/>
    <col min="5" max="5" width="14" style="1" customWidth="1"/>
    <col min="6" max="6" width="12" style="18" customWidth="1"/>
  </cols>
  <sheetData>
    <row r="1" spans="1:6" s="7" customFormat="1" x14ac:dyDescent="0.25">
      <c r="A1" s="7" t="s">
        <v>56</v>
      </c>
      <c r="B1" s="8" t="s">
        <v>57</v>
      </c>
      <c r="C1" s="8" t="s">
        <v>58</v>
      </c>
      <c r="D1" s="8" t="s">
        <v>59</v>
      </c>
      <c r="E1" s="8" t="s">
        <v>60</v>
      </c>
      <c r="F1" s="19" t="s">
        <v>61</v>
      </c>
    </row>
    <row r="2" spans="1:6" x14ac:dyDescent="0.25">
      <c r="A2" s="20" t="s">
        <v>62</v>
      </c>
      <c r="B2" s="21">
        <f>SUMPRODUCT((MONTH(Income!A:A)=1)*(YEAR(Income!A:A)=$B$16)*Income!E:E)</f>
      </c>
      <c r="C2" s="21">
        <f>SUMPRODUCT((MONTH(Expenses!A:A)=1)*(YEAR(Expenses!A:A)=$B$16)*Expenses!E:E)</f>
      </c>
      <c r="D2" s="21">
        <f>SUMPRODUCT((MONTH(Mileage!A:A)=1)*(YEAR(Mileage!A:A)=$B$16)*Mileage!G:G)</f>
      </c>
      <c r="E2" s="21">
        <f>B2-C2-D2</f>
      </c>
      <c r="F2" s="22">
        <f>IFERROR(E2/B2,0)</f>
      </c>
    </row>
    <row r="3" spans="1:6" x14ac:dyDescent="0.25">
      <c r="A3" t="s">
        <v>63</v>
      </c>
      <c r="B3" s="1">
        <f>SUMPRODUCT((MONTH(Income!A:A)=2)*(YEAR(Income!A:A)=$B$16)*Income!E:E)</f>
      </c>
      <c r="C3" s="1">
        <f>SUMPRODUCT((MONTH(Expenses!A:A)=2)*(YEAR(Expenses!A:A)=$B$16)*Expenses!E:E)</f>
      </c>
      <c r="D3" s="1">
        <f>SUMPRODUCT((MONTH(Mileage!A:A)=2)*(YEAR(Mileage!A:A)=$B$16)*Mileage!G:G)</f>
      </c>
      <c r="E3" s="1">
        <f>B3-C3-D3</f>
      </c>
      <c r="F3" s="18">
        <f>IFERROR(E3/B3,0)</f>
      </c>
    </row>
    <row r="4" spans="1:6" x14ac:dyDescent="0.25">
      <c r="A4" s="20" t="s">
        <v>64</v>
      </c>
      <c r="B4" s="21">
        <f>SUMPRODUCT((MONTH(Income!A:A)=3)*(YEAR(Income!A:A)=$B$16)*Income!E:E)</f>
      </c>
      <c r="C4" s="21">
        <f>SUMPRODUCT((MONTH(Expenses!A:A)=3)*(YEAR(Expenses!A:A)=$B$16)*Expenses!E:E)</f>
      </c>
      <c r="D4" s="21">
        <f>SUMPRODUCT((MONTH(Mileage!A:A)=3)*(YEAR(Mileage!A:A)=$B$16)*Mileage!G:G)</f>
      </c>
      <c r="E4" s="21">
        <f>B4-C4-D4</f>
      </c>
      <c r="F4" s="22">
        <f>IFERROR(E4/B4,0)</f>
      </c>
    </row>
    <row r="5" spans="1:6" x14ac:dyDescent="0.25">
      <c r="A5" t="s">
        <v>65</v>
      </c>
      <c r="B5" s="1">
        <f>SUMPRODUCT((MONTH(Income!A:A)=4)*(YEAR(Income!A:A)=$B$16)*Income!E:E)</f>
      </c>
      <c r="C5" s="1">
        <f>SUMPRODUCT((MONTH(Expenses!A:A)=4)*(YEAR(Expenses!A:A)=$B$16)*Expenses!E:E)</f>
      </c>
      <c r="D5" s="1">
        <f>SUMPRODUCT((MONTH(Mileage!A:A)=4)*(YEAR(Mileage!A:A)=$B$16)*Mileage!G:G)</f>
      </c>
      <c r="E5" s="1">
        <f>B5-C5-D5</f>
      </c>
      <c r="F5" s="18">
        <f>IFERROR(E5/B5,0)</f>
      </c>
    </row>
    <row r="6" spans="1:6" x14ac:dyDescent="0.25">
      <c r="A6" s="20" t="s">
        <v>66</v>
      </c>
      <c r="B6" s="21">
        <f>SUMPRODUCT((MONTH(Income!A:A)=5)*(YEAR(Income!A:A)=$B$16)*Income!E:E)</f>
      </c>
      <c r="C6" s="21">
        <f>SUMPRODUCT((MONTH(Expenses!A:A)=5)*(YEAR(Expenses!A:A)=$B$16)*Expenses!E:E)</f>
      </c>
      <c r="D6" s="21">
        <f>SUMPRODUCT((MONTH(Mileage!A:A)=5)*(YEAR(Mileage!A:A)=$B$16)*Mileage!G:G)</f>
      </c>
      <c r="E6" s="21">
        <f>B6-C6-D6</f>
      </c>
      <c r="F6" s="22">
        <f>IFERROR(E6/B6,0)</f>
      </c>
    </row>
    <row r="7" spans="1:6" x14ac:dyDescent="0.25">
      <c r="A7" t="s">
        <v>67</v>
      </c>
      <c r="B7" s="1">
        <f>SUMPRODUCT((MONTH(Income!A:A)=6)*(YEAR(Income!A:A)=$B$16)*Income!E:E)</f>
      </c>
      <c r="C7" s="1">
        <f>SUMPRODUCT((MONTH(Expenses!A:A)=6)*(YEAR(Expenses!A:A)=$B$16)*Expenses!E:E)</f>
      </c>
      <c r="D7" s="1">
        <f>SUMPRODUCT((MONTH(Mileage!A:A)=6)*(YEAR(Mileage!A:A)=$B$16)*Mileage!G:G)</f>
      </c>
      <c r="E7" s="1">
        <f>B7-C7-D7</f>
      </c>
      <c r="F7" s="18">
        <f>IFERROR(E7/B7,0)</f>
      </c>
    </row>
    <row r="8" spans="1:6" x14ac:dyDescent="0.25">
      <c r="A8" s="20" t="s">
        <v>68</v>
      </c>
      <c r="B8" s="21">
        <f>SUMPRODUCT((MONTH(Income!A:A)=7)*(YEAR(Income!A:A)=$B$16)*Income!E:E)</f>
      </c>
      <c r="C8" s="21">
        <f>SUMPRODUCT((MONTH(Expenses!A:A)=7)*(YEAR(Expenses!A:A)=$B$16)*Expenses!E:E)</f>
      </c>
      <c r="D8" s="21">
        <f>SUMPRODUCT((MONTH(Mileage!A:A)=7)*(YEAR(Mileage!A:A)=$B$16)*Mileage!G:G)</f>
      </c>
      <c r="E8" s="21">
        <f>B8-C8-D8</f>
      </c>
      <c r="F8" s="22">
        <f>IFERROR(E8/B8,0)</f>
      </c>
    </row>
    <row r="9" spans="1:6" x14ac:dyDescent="0.25">
      <c r="A9" t="s">
        <v>69</v>
      </c>
      <c r="B9" s="1">
        <f>SUMPRODUCT((MONTH(Income!A:A)=8)*(YEAR(Income!A:A)=$B$16)*Income!E:E)</f>
      </c>
      <c r="C9" s="1">
        <f>SUMPRODUCT((MONTH(Expenses!A:A)=8)*(YEAR(Expenses!A:A)=$B$16)*Expenses!E:E)</f>
      </c>
      <c r="D9" s="1">
        <f>SUMPRODUCT((MONTH(Mileage!A:A)=8)*(YEAR(Mileage!A:A)=$B$16)*Mileage!G:G)</f>
      </c>
      <c r="E9" s="1">
        <f>B9-C9-D9</f>
      </c>
      <c r="F9" s="18">
        <f>IFERROR(E9/B9,0)</f>
      </c>
    </row>
    <row r="10" spans="1:6" x14ac:dyDescent="0.25">
      <c r="A10" s="20" t="s">
        <v>70</v>
      </c>
      <c r="B10" s="21">
        <f>SUMPRODUCT((MONTH(Income!A:A)=9)*(YEAR(Income!A:A)=$B$16)*Income!E:E)</f>
      </c>
      <c r="C10" s="21">
        <f>SUMPRODUCT((MONTH(Expenses!A:A)=9)*(YEAR(Expenses!A:A)=$B$16)*Expenses!E:E)</f>
      </c>
      <c r="D10" s="21">
        <f>SUMPRODUCT((MONTH(Mileage!A:A)=9)*(YEAR(Mileage!A:A)=$B$16)*Mileage!G:G)</f>
      </c>
      <c r="E10" s="21">
        <f>B10-C10-D10</f>
      </c>
      <c r="F10" s="22">
        <f>IFERROR(E10/B10,0)</f>
      </c>
    </row>
    <row r="11" spans="1:6" x14ac:dyDescent="0.25">
      <c r="A11" t="s">
        <v>71</v>
      </c>
      <c r="B11" s="1">
        <f>SUMPRODUCT((MONTH(Income!A:A)=10)*(YEAR(Income!A:A)=$B$16)*Income!E:E)</f>
      </c>
      <c r="C11" s="1">
        <f>SUMPRODUCT((MONTH(Expenses!A:A)=10)*(YEAR(Expenses!A:A)=$B$16)*Expenses!E:E)</f>
      </c>
      <c r="D11" s="1">
        <f>SUMPRODUCT((MONTH(Mileage!A:A)=10)*(YEAR(Mileage!A:A)=$B$16)*Mileage!G:G)</f>
      </c>
      <c r="E11" s="1">
        <f>B11-C11-D11</f>
      </c>
      <c r="F11" s="18">
        <f>IFERROR(E11/B11,0)</f>
      </c>
    </row>
    <row r="12" spans="1:6" x14ac:dyDescent="0.25">
      <c r="A12" s="20" t="s">
        <v>72</v>
      </c>
      <c r="B12" s="21">
        <f>SUMPRODUCT((MONTH(Income!A:A)=11)*(YEAR(Income!A:A)=$B$16)*Income!E:E)</f>
      </c>
      <c r="C12" s="21">
        <f>SUMPRODUCT((MONTH(Expenses!A:A)=11)*(YEAR(Expenses!A:A)=$B$16)*Expenses!E:E)</f>
      </c>
      <c r="D12" s="21">
        <f>SUMPRODUCT((MONTH(Mileage!A:A)=11)*(YEAR(Mileage!A:A)=$B$16)*Mileage!G:G)</f>
      </c>
      <c r="E12" s="21">
        <f>B12-C12-D12</f>
      </c>
      <c r="F12" s="22">
        <f>IFERROR(E12/B12,0)</f>
      </c>
    </row>
    <row r="13" spans="1:6" x14ac:dyDescent="0.25">
      <c r="A13" t="s">
        <v>73</v>
      </c>
      <c r="B13" s="1">
        <f>SUMPRODUCT((MONTH(Income!A:A)=12)*(YEAR(Income!A:A)=$B$16)*Income!E:E)</f>
      </c>
      <c r="C13" s="1">
        <f>SUMPRODUCT((MONTH(Expenses!A:A)=12)*(YEAR(Expenses!A:A)=$B$16)*Expenses!E:E)</f>
      </c>
      <c r="D13" s="1">
        <f>SUMPRODUCT((MONTH(Mileage!A:A)=12)*(YEAR(Mileage!A:A)=$B$16)*Mileage!G:G)</f>
      </c>
      <c r="E13" s="1">
        <f>B13-C13-D13</f>
      </c>
      <c r="F13" s="18">
        <f>IFERROR(E13/B13,0)</f>
      </c>
    </row>
    <row r="14" spans="1:6" s="23" customFormat="1" x14ac:dyDescent="0.25">
      <c r="A14" s="24" t="s">
        <v>74</v>
      </c>
      <c r="B14" s="25">
        <f>SUM(B2:B13)</f>
      </c>
      <c r="C14" s="25">
        <f>SUM(C2:C13)</f>
      </c>
      <c r="D14" s="25">
        <f>SUM(D2:D13)</f>
      </c>
      <c r="E14" s="25">
        <f>B14-C14-D14</f>
      </c>
      <c r="F14" s="26">
        <f>IFERROR(E14/B14,0)</f>
      </c>
    </row>
    <row r="16" spans="1:3" x14ac:dyDescent="0.25">
      <c r="A16" s="23" t="s">
        <v>75</v>
      </c>
      <c r="B16" s="27">
        <v>2026</v>
      </c>
      <c r="C16" s="28" t="s">
        <v>76</v>
      </c>
    </row>
    <row r="18" spans="1:1" x14ac:dyDescent="0.25">
      <c r="A18" s="29" t="s">
        <v>77</v>
      </c>
    </row>
    <row r="19" spans="1:1" x14ac:dyDescent="0.25">
      <c r="A19" s="30" t="s">
        <v>78</v>
      </c>
    </row>
    <row r="20" spans="1:1" x14ac:dyDescent="0.25">
      <c r="A20" s="30" t="s">
        <v>79</v>
      </c>
    </row>
    <row r="21" spans="1:1" x14ac:dyDescent="0.25">
      <c r="A21" s="30" t="s">
        <v>80</v>
      </c>
    </row>
    <row r="22" spans="1:1" x14ac:dyDescent="0.25">
      <c r="A22" s="30" t="s">
        <v>81</v>
      </c>
    </row>
    <row r="23" spans="1:1" x14ac:dyDescent="0.25">
      <c r="A23" s="30" t="s">
        <v>82</v>
      </c>
    </row>
    <row r="24" spans="1:1" x14ac:dyDescent="0.25">
      <c r="A24" s="30" t="s">
        <v>83</v>
      </c>
    </row>
    <row r="28" spans="1:1" x14ac:dyDescent="0.25">
      <c r="A28" s="31" t="s">
        <v>84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Income</vt:lpstr>
      <vt:lpstr>Expenses</vt:lpstr>
      <vt:lpstr>Mileage</vt:lpstr>
      <vt:lpstr>Monthly 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Plyrium</dc:creator>
  <dc:title/>
  <dc:subject/>
  <dc:description/>
  <cp:keywords/>
  <cp:category/>
  <cp:lastModifiedBy>Plyrium</cp:lastModifiedBy>
  <dcterms:created xsi:type="dcterms:W3CDTF">2026-05-04T19:14:35Z</dcterms:created>
  <dcterms:modified xsi:type="dcterms:W3CDTF">2026-05-04T19:14:35Z</dcterms:modified>
</cp:coreProperties>
</file>